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19200" windowHeight="11280"/>
  </bookViews>
  <sheets>
    <sheet name="Focus School Tool" sheetId="5" r:id="rId1"/>
  </sheets>
  <definedNames>
    <definedName name="_xlnm.Print_Area" localSheetId="0">'Focus School Tool'!$E$1:$R$38</definedName>
  </definedNames>
  <calcPr calcId="152511"/>
</workbook>
</file>

<file path=xl/calcChain.xml><?xml version="1.0" encoding="utf-8"?>
<calcChain xmlns="http://schemas.openxmlformats.org/spreadsheetml/2006/main">
  <c r="AJ8" i="5"/>
  <c r="AI8"/>
  <c r="AE8"/>
  <c r="AD8"/>
  <c r="W8"/>
  <c r="V8"/>
  <c r="AJ7"/>
  <c r="AI7"/>
  <c r="AE7"/>
  <c r="AD7"/>
  <c r="W7"/>
  <c r="V7"/>
  <c r="AJ6"/>
  <c r="AI6"/>
  <c r="AE6"/>
  <c r="AD6"/>
  <c r="W6"/>
  <c r="V6"/>
  <c r="AJ5"/>
  <c r="AI5"/>
  <c r="AE5"/>
  <c r="AD5"/>
  <c r="W5"/>
  <c r="V5"/>
  <c r="AJ4"/>
  <c r="AI4"/>
  <c r="AE4"/>
  <c r="AD4"/>
  <c r="W4"/>
  <c r="V4"/>
  <c r="AJ3"/>
  <c r="AI3"/>
  <c r="AE3"/>
  <c r="AD3"/>
  <c r="W3"/>
  <c r="V3"/>
  <c r="AJ2"/>
  <c r="AI2"/>
  <c r="AE2"/>
  <c r="AD2"/>
  <c r="W2"/>
  <c r="V2"/>
  <c r="AF10" l="1"/>
  <c r="AK10"/>
  <c r="X10" l="1"/>
  <c r="AL8"/>
  <c r="AL7"/>
  <c r="AL6"/>
  <c r="AL5"/>
  <c r="AL4"/>
  <c r="AL3"/>
  <c r="AL2"/>
  <c r="AK8"/>
  <c r="AK7"/>
  <c r="AK6"/>
  <c r="AK5"/>
  <c r="AK4"/>
  <c r="AK3"/>
  <c r="AG8"/>
  <c r="AG7"/>
  <c r="AG6"/>
  <c r="AG5"/>
  <c r="AG4"/>
  <c r="AG3"/>
  <c r="AG2"/>
  <c r="AF8"/>
  <c r="AF7"/>
  <c r="AF6"/>
  <c r="AF5"/>
  <c r="AF4"/>
  <c r="AF3"/>
  <c r="Y8"/>
  <c r="Y7"/>
  <c r="Y6"/>
  <c r="Y5"/>
  <c r="Y4"/>
  <c r="Y3"/>
  <c r="Y2"/>
  <c r="X8"/>
  <c r="X7"/>
  <c r="X6"/>
  <c r="X5"/>
  <c r="X4"/>
  <c r="X3"/>
  <c r="AK2" l="1"/>
  <c r="AK9" s="1"/>
  <c r="AF2"/>
  <c r="AF9" s="1"/>
  <c r="X2"/>
  <c r="X9" s="1"/>
  <c r="X11" s="1"/>
  <c r="Q10" s="1"/>
  <c r="AK11" l="1"/>
  <c r="Q14" s="1"/>
  <c r="AF11"/>
  <c r="Q12" s="1"/>
</calcChain>
</file>

<file path=xl/sharedStrings.xml><?xml version="1.0" encoding="utf-8"?>
<sst xmlns="http://schemas.openxmlformats.org/spreadsheetml/2006/main" count="58" uniqueCount="26">
  <si>
    <t>Reading</t>
  </si>
  <si>
    <t>All Students</t>
  </si>
  <si>
    <t>Hispanic</t>
  </si>
  <si>
    <t>SPED</t>
  </si>
  <si>
    <t>White</t>
  </si>
  <si>
    <t>Mathematics</t>
  </si>
  <si>
    <t>Year</t>
  </si>
  <si>
    <t>Target</t>
  </si>
  <si>
    <t>2012 - 2013</t>
  </si>
  <si>
    <t>2013 - 2014</t>
  </si>
  <si>
    <t>2014 - 2015</t>
  </si>
  <si>
    <t>Content Area</t>
  </si>
  <si>
    <t>Eco - Dis</t>
  </si>
  <si>
    <t>Current &amp; Monitored ELL</t>
  </si>
  <si>
    <t>African American</t>
  </si>
  <si>
    <t>Federal Achievment Gap</t>
  </si>
  <si>
    <t>reading</t>
  </si>
  <si>
    <t>math</t>
  </si>
  <si>
    <t>reading gap</t>
  </si>
  <si>
    <t>math gap</t>
  </si>
  <si>
    <t>sum of gap</t>
  </si>
  <si>
    <t>groups</t>
  </si>
  <si>
    <t>targets</t>
  </si>
  <si>
    <t>values</t>
  </si>
  <si>
    <r>
      <t>Current  ELL  (2014 M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,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</si>
  <si>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 xml:space="preserve">Anywhere Campus 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</si>
</sst>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00"/>
      </left>
      <right/>
      <top style="thin">
        <color rgb="FFFFFF00"/>
      </top>
      <bottom/>
      <diagonal/>
    </border>
    <border>
      <left/>
      <right/>
      <top style="thin">
        <color rgb="FFFFFF00"/>
      </top>
      <bottom/>
      <diagonal/>
    </border>
    <border>
      <left/>
      <right style="thin">
        <color rgb="FFFFFF00"/>
      </right>
      <top style="thin">
        <color rgb="FFFFFF00"/>
      </top>
      <bottom/>
      <diagonal/>
    </border>
    <border>
      <left style="thin">
        <color rgb="FFFFFF00"/>
      </left>
      <right/>
      <top/>
      <bottom style="thin">
        <color rgb="FFFFFF00"/>
      </bottom>
      <diagonal/>
    </border>
    <border>
      <left/>
      <right/>
      <top/>
      <bottom style="thin">
        <color rgb="FFFFFF00"/>
      </bottom>
      <diagonal/>
    </border>
    <border>
      <left/>
      <right style="thin">
        <color rgb="FFFFFF00"/>
      </right>
      <top/>
      <bottom style="thin">
        <color rgb="FFFFFF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FF00"/>
      </left>
      <right style="thin">
        <color indexed="64"/>
      </right>
      <top style="medium">
        <color rgb="FFFFFF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 style="thin">
        <color indexed="64"/>
      </bottom>
      <diagonal/>
    </border>
    <border>
      <left style="thin">
        <color indexed="64"/>
      </left>
      <right style="medium">
        <color rgb="FFFFFF00"/>
      </right>
      <top style="medium">
        <color rgb="FFFFFF00"/>
      </top>
      <bottom style="thin">
        <color indexed="64"/>
      </bottom>
      <diagonal/>
    </border>
    <border>
      <left style="medium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FF00"/>
      </right>
      <top style="thin">
        <color indexed="64"/>
      </top>
      <bottom style="thin">
        <color indexed="64"/>
      </bottom>
      <diagonal/>
    </border>
    <border>
      <left style="medium">
        <color rgb="FFFFFF00"/>
      </left>
      <right style="thin">
        <color indexed="64"/>
      </right>
      <top style="thin">
        <color indexed="64"/>
      </top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FF00"/>
      </bottom>
      <diagonal/>
    </border>
    <border>
      <left style="thin">
        <color indexed="64"/>
      </left>
      <right style="medium">
        <color rgb="FFFFFF00"/>
      </right>
      <top style="thin">
        <color indexed="64"/>
      </top>
      <bottom style="medium">
        <color rgb="FFFFFF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33" borderId="0" xfId="0" applyFill="1"/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center" wrapText="1"/>
    </xf>
    <xf numFmtId="0" fontId="0" fillId="35" borderId="0" xfId="0" applyFill="1"/>
    <xf numFmtId="0" fontId="0" fillId="0" borderId="17" xfId="0" applyBorder="1"/>
    <xf numFmtId="0" fontId="0" fillId="34" borderId="19" xfId="0" applyFill="1" applyBorder="1" applyAlignment="1">
      <alignment horizontal="center" wrapText="1"/>
    </xf>
    <xf numFmtId="0" fontId="0" fillId="0" borderId="20" xfId="0" applyFill="1" applyBorder="1" applyProtection="1">
      <protection locked="0"/>
    </xf>
    <xf numFmtId="0" fontId="0" fillId="0" borderId="21" xfId="0" applyFill="1" applyBorder="1" applyProtection="1">
      <protection locked="0"/>
    </xf>
    <xf numFmtId="0" fontId="0" fillId="0" borderId="22" xfId="0" applyFill="1" applyBorder="1" applyProtection="1">
      <protection locked="0"/>
    </xf>
    <xf numFmtId="0" fontId="0" fillId="0" borderId="23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24" xfId="0" applyFill="1" applyBorder="1" applyProtection="1">
      <protection locked="0"/>
    </xf>
    <xf numFmtId="0" fontId="0" fillId="0" borderId="25" xfId="0" applyFill="1" applyBorder="1" applyProtection="1">
      <protection locked="0"/>
    </xf>
    <xf numFmtId="0" fontId="0" fillId="0" borderId="26" xfId="0" applyFill="1" applyBorder="1" applyProtection="1">
      <protection locked="0"/>
    </xf>
    <xf numFmtId="0" fontId="0" fillId="0" borderId="27" xfId="0" applyFill="1" applyBorder="1" applyProtection="1">
      <protection locked="0"/>
    </xf>
    <xf numFmtId="0" fontId="0" fillId="0" borderId="0" xfId="0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1" fontId="0" fillId="0" borderId="10" xfId="42" applyNumberFormat="1" applyFont="1" applyBorder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'Focus School Tool'!$X$18</c:f>
              <c:strCache>
                <c:ptCount val="1"/>
                <c:pt idx="0">
                  <c:v>values</c:v>
                </c:pt>
              </c:strCache>
            </c:strRef>
          </c:tx>
          <c:spPr>
            <a:ln w="412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47625">
                <a:solidFill>
                  <a:srgbClr val="FF0000"/>
                </a:solidFill>
              </a:ln>
              <a:effectLst/>
            </c:spPr>
          </c:marker>
          <c:dPt>
            <c:idx val="2"/>
            <c:spPr>
              <a:ln w="41275" cap="rnd">
                <a:solidFill>
                  <a:schemeClr val="accent1"/>
                </a:solidFill>
                <a:prstDash val="solid"/>
                <a:round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('Focus School Tool'!$G$10,'Focus School Tool'!$G$12,'Focus School Tool'!$G$14)</c:f>
              <c:strCache>
                <c:ptCount val="3"/>
                <c:pt idx="0">
                  <c:v>2012 - 2013</c:v>
                </c:pt>
                <c:pt idx="1">
                  <c:v>2013 - 2014</c:v>
                </c:pt>
                <c:pt idx="2">
                  <c:v>2014 - 2015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'Focus School Tool'!$G$10:$G$15</c15:sqref>
                  </c15:fullRef>
                </c:ext>
              </c:extLst>
            </c:strRef>
          </c:cat>
          <c:val>
            <c:numRef>
              <c:f>('Focus School Tool'!$Q$10,'Focus School Tool'!$Q$12,'Focus School Tool'!$Q$14)</c:f>
              <c:numCache>
                <c:formatCode>0.0</c:formatCode>
                <c:ptCount val="3"/>
                <c:pt idx="0">
                  <c:v>20.9</c:v>
                </c:pt>
                <c:pt idx="1">
                  <c:v>20.399999999999999</c:v>
                </c:pt>
                <c:pt idx="2">
                  <c:v>23.3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'Focus School Tool'!$Q$10:$Q$15</c15:sqref>
                  </c15:fullRef>
                </c:ext>
              </c:extLst>
            </c:numRef>
          </c:val>
        </c:ser>
        <c:marker val="1"/>
        <c:axId val="92464256"/>
        <c:axId val="92466176"/>
      </c:lineChart>
      <c:catAx>
        <c:axId val="92464256"/>
        <c:scaling>
          <c:orientation val="minMax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School Year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466176"/>
        <c:crosses val="autoZero"/>
        <c:auto val="1"/>
        <c:lblAlgn val="ctr"/>
        <c:lblOffset val="100"/>
      </c:catAx>
      <c:valAx>
        <c:axId val="9246617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Federal Achievement Gap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464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9526</xdr:colOff>
      <xdr:row>0</xdr:row>
      <xdr:rowOff>0</xdr:rowOff>
    </xdr:from>
    <xdr:to>
      <xdr:col>18</xdr:col>
      <xdr:colOff>9525</xdr:colOff>
      <xdr:row>5</xdr:row>
      <xdr:rowOff>19049</xdr:rowOff>
    </xdr:to>
    <xdr:sp macro="" textlink="">
      <xdr:nvSpPr>
        <xdr:cNvPr id="2" name="TextBox 1"/>
        <xdr:cNvSpPr txBox="1"/>
      </xdr:nvSpPr>
      <xdr:spPr>
        <a:xfrm>
          <a:off x="17259301" y="0"/>
          <a:ext cx="8391524" cy="63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Region One</a:t>
          </a:r>
          <a:r>
            <a:rPr lang="en-US" sz="1600" baseline="0"/>
            <a:t> ESC</a:t>
          </a:r>
        </a:p>
        <a:p>
          <a:pPr algn="ctr"/>
          <a:r>
            <a:rPr lang="en-US" sz="1600" baseline="0"/>
            <a:t>Focus School Federal Achievement Gap Report</a:t>
          </a:r>
        </a:p>
        <a:p>
          <a:pPr algn="ctr"/>
          <a:endParaRPr lang="en-US" sz="1600"/>
        </a:p>
      </xdr:txBody>
    </xdr:sp>
    <xdr:clientData/>
  </xdr:twoCellAnchor>
  <xdr:twoCellAnchor editAs="oneCell">
    <xdr:from>
      <xdr:col>15</xdr:col>
      <xdr:colOff>781050</xdr:colOff>
      <xdr:row>35</xdr:row>
      <xdr:rowOff>142875</xdr:rowOff>
    </xdr:from>
    <xdr:to>
      <xdr:col>18</xdr:col>
      <xdr:colOff>97847</xdr:colOff>
      <xdr:row>37</xdr:row>
      <xdr:rowOff>95561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26950" y="7096125"/>
          <a:ext cx="1593272" cy="333686"/>
        </a:xfrm>
        <a:prstGeom prst="rect">
          <a:avLst/>
        </a:prstGeom>
      </xdr:spPr>
    </xdr:pic>
    <xdr:clientData/>
  </xdr:twoCellAnchor>
  <xdr:twoCellAnchor editAs="oneCell">
    <xdr:from>
      <xdr:col>4</xdr:col>
      <xdr:colOff>152400</xdr:colOff>
      <xdr:row>35</xdr:row>
      <xdr:rowOff>57150</xdr:rowOff>
    </xdr:from>
    <xdr:to>
      <xdr:col>10</xdr:col>
      <xdr:colOff>479531</xdr:colOff>
      <xdr:row>37</xdr:row>
      <xdr:rowOff>54708</xdr:rowOff>
    </xdr:to>
    <xdr:pic>
      <xdr:nvPicPr>
        <xdr:cNvPr id="4" name="Picture 3" descr="Footer-colo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402175" y="7010400"/>
          <a:ext cx="3537056" cy="378558"/>
        </a:xfrm>
        <a:prstGeom prst="rect">
          <a:avLst/>
        </a:prstGeom>
      </xdr:spPr>
    </xdr:pic>
    <xdr:clientData/>
  </xdr:twoCellAnchor>
  <xdr:twoCellAnchor>
    <xdr:from>
      <xdr:col>5</xdr:col>
      <xdr:colOff>161925</xdr:colOff>
      <xdr:row>16</xdr:row>
      <xdr:rowOff>133349</xdr:rowOff>
    </xdr:from>
    <xdr:to>
      <xdr:col>17</xdr:col>
      <xdr:colOff>85725</xdr:colOff>
      <xdr:row>34</xdr:row>
      <xdr:rowOff>85724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57150</xdr:colOff>
      <xdr:row>34</xdr:row>
      <xdr:rowOff>57150</xdr:rowOff>
    </xdr:from>
    <xdr:to>
      <xdr:col>11</xdr:col>
      <xdr:colOff>417429</xdr:colOff>
      <xdr:row>34</xdr:row>
      <xdr:rowOff>57150</xdr:rowOff>
    </xdr:to>
    <xdr:cxnSp macro="">
      <xdr:nvCxnSpPr>
        <xdr:cNvPr id="8" name="Straight Connector 7"/>
        <xdr:cNvCxnSpPr/>
      </xdr:nvCxnSpPr>
      <xdr:spPr>
        <a:xfrm>
          <a:off x="12706350" y="6819900"/>
          <a:ext cx="360279" cy="0"/>
        </a:xfrm>
        <a:prstGeom prst="line">
          <a:avLst/>
        </a:prstGeom>
        <a:ln w="25400">
          <a:solidFill>
            <a:schemeClr val="accent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457200</xdr:colOff>
      <xdr:row>33</xdr:row>
      <xdr:rowOff>133351</xdr:rowOff>
    </xdr:from>
    <xdr:to>
      <xdr:col>15</xdr:col>
      <xdr:colOff>314325</xdr:colOff>
      <xdr:row>35</xdr:row>
      <xdr:rowOff>1</xdr:rowOff>
    </xdr:to>
    <xdr:sp macro="" textlink="">
      <xdr:nvSpPr>
        <xdr:cNvPr id="9" name="TextBox 8"/>
        <xdr:cNvSpPr txBox="1"/>
      </xdr:nvSpPr>
      <xdr:spPr>
        <a:xfrm>
          <a:off x="13106400" y="6705601"/>
          <a:ext cx="22955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Federal Achievement Gap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M39"/>
  <sheetViews>
    <sheetView tabSelected="1" topLeftCell="D1" zoomScale="112" zoomScaleNormal="112" workbookViewId="0">
      <selection activeCell="J10" sqref="J10"/>
    </sheetView>
  </sheetViews>
  <sheetFormatPr defaultColWidth="0" defaultRowHeight="15" zeroHeight="1"/>
  <cols>
    <col min="1" max="1" width="111.7109375" hidden="1" customWidth="1"/>
    <col min="2" max="3" width="3.140625" hidden="1" customWidth="1"/>
    <col min="4" max="6" width="3.140625" customWidth="1"/>
    <col min="7" max="7" width="10.85546875" customWidth="1"/>
    <col min="8" max="8" width="9.140625" customWidth="1"/>
    <col min="9" max="9" width="12.7109375" bestFit="1" customWidth="1"/>
    <col min="10" max="15" width="9.140625" customWidth="1"/>
    <col min="16" max="16" width="13.5703125" customWidth="1"/>
    <col min="17" max="17" width="11.42578125" customWidth="1"/>
    <col min="18" max="19" width="9.140625" customWidth="1"/>
    <col min="20" max="20" width="9.140625" hidden="1" customWidth="1"/>
    <col min="21" max="21" width="12.42578125" hidden="1" customWidth="1"/>
    <col min="22" max="39" width="8.7109375" hidden="1" customWidth="1"/>
    <col min="40" max="16384" width="9.140625" hidden="1"/>
  </cols>
  <sheetData>
    <row r="1" spans="7:38" ht="9.9499999999999993" customHeight="1">
      <c r="V1" t="s">
        <v>16</v>
      </c>
      <c r="W1" t="s">
        <v>17</v>
      </c>
      <c r="X1" t="s">
        <v>18</v>
      </c>
      <c r="Y1" t="s">
        <v>19</v>
      </c>
      <c r="Z1" s="16" t="s">
        <v>22</v>
      </c>
      <c r="AA1" s="16"/>
      <c r="AB1" s="16"/>
      <c r="AF1" t="s">
        <v>18</v>
      </c>
      <c r="AG1" t="s">
        <v>19</v>
      </c>
      <c r="AK1" t="s">
        <v>18</v>
      </c>
      <c r="AL1" t="s">
        <v>19</v>
      </c>
    </row>
    <row r="2" spans="7:38" ht="9.9499999999999993" customHeight="1">
      <c r="U2" s="3" t="s">
        <v>1</v>
      </c>
      <c r="V2">
        <f>IF(J10&lt;&gt;"",J10,"")</f>
        <v>66</v>
      </c>
      <c r="W2">
        <f>IF(J11&lt;&gt;"",J11,"")</f>
        <v>60</v>
      </c>
      <c r="X2">
        <f>IF(V2&lt;Z2,Z2-V2,"")</f>
        <v>9</v>
      </c>
      <c r="Y2">
        <f>IF(W2&lt;Z2,Z2-W2,"")</f>
        <v>15</v>
      </c>
      <c r="Z2" s="4">
        <v>75</v>
      </c>
      <c r="AA2" s="4">
        <v>79</v>
      </c>
      <c r="AB2" s="4">
        <v>83</v>
      </c>
      <c r="AC2" s="3" t="s">
        <v>1</v>
      </c>
      <c r="AD2">
        <f>IF(J12&lt;&gt;"",J12,"")</f>
        <v>70</v>
      </c>
      <c r="AE2">
        <f>IF(J13&lt;&gt;"",J13,"")</f>
        <v>70</v>
      </c>
      <c r="AF2">
        <f>IF(AD2&lt;AA2,AA2-AD2,"")</f>
        <v>9</v>
      </c>
      <c r="AG2">
        <f>IF(AE2&lt;AA2,AA2-AE2,"")</f>
        <v>9</v>
      </c>
      <c r="AH2" s="3" t="s">
        <v>1</v>
      </c>
      <c r="AI2">
        <f>IF(J14&lt;&gt;"",J14,"")</f>
        <v>71</v>
      </c>
      <c r="AJ2">
        <f>IF(J15&lt;&gt;"",J15,"")</f>
        <v>70</v>
      </c>
      <c r="AK2">
        <f>IF(AI2&lt;AB2,AB2-AI2,"")</f>
        <v>12</v>
      </c>
      <c r="AL2">
        <f>IF(AJ2&lt;AB2,AB2-AJ2,"")</f>
        <v>13</v>
      </c>
    </row>
    <row r="3" spans="7:38" ht="9.9499999999999993" customHeight="1">
      <c r="U3" s="3" t="s">
        <v>14</v>
      </c>
      <c r="V3" t="str">
        <f>IF(K10&lt;&gt;"",K10,"")</f>
        <v/>
      </c>
      <c r="W3" t="str">
        <f>IF(K11&lt;&gt;"",K11,"")</f>
        <v/>
      </c>
      <c r="X3" t="str">
        <f t="shared" ref="X3:X8" si="0">IF(V3&lt;Z3,Z3-V3,"")</f>
        <v/>
      </c>
      <c r="Y3" t="str">
        <f t="shared" ref="Y3:Y8" si="1">IF(W3&lt;Z3,Z3-W3,"")</f>
        <v/>
      </c>
      <c r="Z3" s="4">
        <v>75</v>
      </c>
      <c r="AA3" s="4">
        <v>79</v>
      </c>
      <c r="AB3" s="4">
        <v>83</v>
      </c>
      <c r="AC3" s="3" t="s">
        <v>14</v>
      </c>
      <c r="AD3" t="str">
        <f>IF(K12&lt;&gt;"",K12,"")</f>
        <v/>
      </c>
      <c r="AE3" t="str">
        <f>IF(K13&lt;&gt;"",K13,"")</f>
        <v/>
      </c>
      <c r="AF3" t="str">
        <f t="shared" ref="AF3:AF8" si="2">IF(AD3&lt;AA3,AA3-AD3,"")</f>
        <v/>
      </c>
      <c r="AG3" t="str">
        <f t="shared" ref="AG3:AG8" si="3">IF(AE3&lt;AA3,AA3-AE3,"")</f>
        <v/>
      </c>
      <c r="AH3" s="3" t="s">
        <v>14</v>
      </c>
      <c r="AI3" t="str">
        <f>IF(K14&lt;&gt;"",K14,"")</f>
        <v/>
      </c>
      <c r="AJ3" t="str">
        <f>IF(K15&lt;&gt;"",K15,"")</f>
        <v/>
      </c>
      <c r="AK3" t="str">
        <f t="shared" ref="AK3:AK8" si="4">IF(AI3&lt;AB3,AB3-AI3,"")</f>
        <v/>
      </c>
      <c r="AL3" t="str">
        <f t="shared" ref="AL3:AL8" si="5">IF(AJ3&lt;AB3,AB3-AJ3,"")</f>
        <v/>
      </c>
    </row>
    <row r="4" spans="7:38" ht="9.9499999999999993" customHeight="1">
      <c r="U4" s="3" t="s">
        <v>2</v>
      </c>
      <c r="V4">
        <f>IF(L10&lt;&gt;"",L10,"")</f>
        <v>66</v>
      </c>
      <c r="W4">
        <f>IF(L11&lt;&gt;"",L11,"")</f>
        <v>60</v>
      </c>
      <c r="X4">
        <f t="shared" si="0"/>
        <v>9</v>
      </c>
      <c r="Y4">
        <f t="shared" si="1"/>
        <v>15</v>
      </c>
      <c r="Z4" s="4">
        <v>75</v>
      </c>
      <c r="AA4" s="4">
        <v>79</v>
      </c>
      <c r="AB4" s="4">
        <v>83</v>
      </c>
      <c r="AC4" s="3" t="s">
        <v>2</v>
      </c>
      <c r="AD4">
        <f>IF(L12&lt;&gt;"",L12,"")</f>
        <v>68</v>
      </c>
      <c r="AE4">
        <f>IF(L13&lt;&gt;"",L13,"")</f>
        <v>71</v>
      </c>
      <c r="AF4">
        <f t="shared" si="2"/>
        <v>11</v>
      </c>
      <c r="AG4">
        <f t="shared" si="3"/>
        <v>8</v>
      </c>
      <c r="AH4" s="3" t="s">
        <v>2</v>
      </c>
      <c r="AI4">
        <f>IF(L14&lt;&gt;"",L14,"")</f>
        <v>71</v>
      </c>
      <c r="AJ4">
        <f>IF(L15&lt;&gt;"",L15,"")</f>
        <v>70</v>
      </c>
      <c r="AK4">
        <f t="shared" si="4"/>
        <v>12</v>
      </c>
      <c r="AL4">
        <f t="shared" si="5"/>
        <v>13</v>
      </c>
    </row>
    <row r="5" spans="7:38" ht="9.9499999999999993" customHeight="1">
      <c r="U5" s="3" t="s">
        <v>4</v>
      </c>
      <c r="V5" t="str">
        <f>IF(M10&lt;&gt;"",M10,"")</f>
        <v/>
      </c>
      <c r="W5" t="str">
        <f>IF(M11&lt;&gt;"",M11,"")</f>
        <v/>
      </c>
      <c r="X5" t="str">
        <f t="shared" si="0"/>
        <v/>
      </c>
      <c r="Y5" t="str">
        <f t="shared" si="1"/>
        <v/>
      </c>
      <c r="Z5" s="4">
        <v>75</v>
      </c>
      <c r="AA5" s="4">
        <v>79</v>
      </c>
      <c r="AB5" s="4">
        <v>83</v>
      </c>
      <c r="AC5" s="3" t="s">
        <v>4</v>
      </c>
      <c r="AD5" t="str">
        <f>IF(M12&lt;&gt;"",M12,"")</f>
        <v/>
      </c>
      <c r="AE5" t="str">
        <f>IF(M13&lt;&gt;"",M13,"")</f>
        <v/>
      </c>
      <c r="AF5" t="str">
        <f t="shared" si="2"/>
        <v/>
      </c>
      <c r="AG5" t="str">
        <f t="shared" si="3"/>
        <v/>
      </c>
      <c r="AH5" s="3" t="s">
        <v>4</v>
      </c>
      <c r="AI5" t="str">
        <f>IF(M14&lt;&gt;"",M14,"")</f>
        <v/>
      </c>
      <c r="AJ5" t="str">
        <f>IF(M15&lt;&gt;"",M15,"")</f>
        <v/>
      </c>
      <c r="AK5" t="str">
        <f t="shared" si="4"/>
        <v/>
      </c>
      <c r="AL5" t="str">
        <f t="shared" si="5"/>
        <v/>
      </c>
    </row>
    <row r="6" spans="7:38" ht="9.9499999999999993" customHeight="1">
      <c r="J6" s="20" t="s">
        <v>25</v>
      </c>
      <c r="K6" s="21"/>
      <c r="L6" s="21"/>
      <c r="M6" s="21"/>
      <c r="N6" s="21"/>
      <c r="O6" s="22"/>
      <c r="U6" s="3" t="s">
        <v>12</v>
      </c>
      <c r="V6">
        <f>IF(N10&lt;&gt;"",N10,"")</f>
        <v>63</v>
      </c>
      <c r="W6">
        <f>IF(N11&lt;&gt;"",N11,"")</f>
        <v>59</v>
      </c>
      <c r="X6">
        <f t="shared" si="0"/>
        <v>12</v>
      </c>
      <c r="Y6">
        <f t="shared" si="1"/>
        <v>16</v>
      </c>
      <c r="Z6" s="4">
        <v>75</v>
      </c>
      <c r="AA6" s="4">
        <v>79</v>
      </c>
      <c r="AB6" s="4">
        <v>83</v>
      </c>
      <c r="AC6" s="3" t="s">
        <v>12</v>
      </c>
      <c r="AD6">
        <f>IF(N12&lt;&gt;"",N12,"")</f>
        <v>67</v>
      </c>
      <c r="AE6">
        <f>IF(N13&lt;&gt;"",N13,"")</f>
        <v>69</v>
      </c>
      <c r="AF6">
        <f t="shared" si="2"/>
        <v>12</v>
      </c>
      <c r="AG6">
        <f t="shared" si="3"/>
        <v>10</v>
      </c>
      <c r="AH6" s="3" t="s">
        <v>12</v>
      </c>
      <c r="AI6">
        <f>IF(N14&lt;&gt;"",N14,"")</f>
        <v>70</v>
      </c>
      <c r="AJ6">
        <f>IF(N15&lt;&gt;"",N15,"")</f>
        <v>69</v>
      </c>
      <c r="AK6">
        <f t="shared" si="4"/>
        <v>13</v>
      </c>
      <c r="AL6">
        <f t="shared" si="5"/>
        <v>14</v>
      </c>
    </row>
    <row r="7" spans="7:38" ht="9.9499999999999993" customHeight="1">
      <c r="J7" s="23"/>
      <c r="K7" s="24"/>
      <c r="L7" s="24"/>
      <c r="M7" s="24"/>
      <c r="N7" s="24"/>
      <c r="O7" s="25"/>
      <c r="U7" s="3" t="s">
        <v>3</v>
      </c>
      <c r="V7">
        <f>IF(O10&lt;&gt;"",O10,"")</f>
        <v>35</v>
      </c>
      <c r="W7">
        <f>IF(O11&lt;&gt;"",O11,"")</f>
        <v>40</v>
      </c>
      <c r="X7">
        <f t="shared" si="0"/>
        <v>40</v>
      </c>
      <c r="Y7">
        <f t="shared" si="1"/>
        <v>35</v>
      </c>
      <c r="Z7" s="4">
        <v>75</v>
      </c>
      <c r="AA7" s="4">
        <v>79</v>
      </c>
      <c r="AB7" s="4">
        <v>83</v>
      </c>
      <c r="AC7" s="3" t="s">
        <v>3</v>
      </c>
      <c r="AD7">
        <f>IF(O12&lt;&gt;"",O12,"")</f>
        <v>40</v>
      </c>
      <c r="AE7">
        <f>IF(O13&lt;&gt;"",O13,"")</f>
        <v>35</v>
      </c>
      <c r="AF7">
        <f t="shared" si="2"/>
        <v>39</v>
      </c>
      <c r="AG7">
        <f t="shared" si="3"/>
        <v>44</v>
      </c>
      <c r="AH7" s="3" t="s">
        <v>3</v>
      </c>
      <c r="AI7">
        <f>IF(O14&lt;&gt;"",O14,"")</f>
        <v>39</v>
      </c>
      <c r="AJ7">
        <f>IF(O15&lt;&gt;"",O15,"")</f>
        <v>45</v>
      </c>
      <c r="AK7">
        <f t="shared" si="4"/>
        <v>44</v>
      </c>
      <c r="AL7">
        <f t="shared" si="5"/>
        <v>38</v>
      </c>
    </row>
    <row r="8" spans="7:38" ht="12.75" customHeight="1">
      <c r="U8" s="3" t="s">
        <v>13</v>
      </c>
      <c r="V8">
        <f>IF(P10&lt;&gt;"",P10,"")</f>
        <v>45</v>
      </c>
      <c r="W8">
        <f>IF(P11&lt;&gt;"",P11,"")</f>
        <v>47</v>
      </c>
      <c r="X8">
        <f t="shared" si="0"/>
        <v>30</v>
      </c>
      <c r="Y8">
        <f t="shared" si="1"/>
        <v>28</v>
      </c>
      <c r="Z8" s="4">
        <v>75</v>
      </c>
      <c r="AA8" s="4">
        <v>79</v>
      </c>
      <c r="AB8" s="4">
        <v>83</v>
      </c>
      <c r="AC8" s="3" t="s">
        <v>13</v>
      </c>
      <c r="AD8">
        <f>IF(P12&lt;&gt;"",P12,"")</f>
        <v>47</v>
      </c>
      <c r="AE8">
        <f>IF(P13&lt;&gt;"",P13,"")</f>
        <v>49</v>
      </c>
      <c r="AF8">
        <f t="shared" si="2"/>
        <v>32</v>
      </c>
      <c r="AG8">
        <f t="shared" si="3"/>
        <v>30</v>
      </c>
      <c r="AH8" s="3" t="s">
        <v>13</v>
      </c>
      <c r="AI8">
        <f>IF(P14&lt;&gt;"",P14,"")</f>
        <v>45</v>
      </c>
      <c r="AJ8">
        <f>IF(P15&lt;&gt;"",P15,"")</f>
        <v>47</v>
      </c>
      <c r="AK8">
        <f t="shared" si="4"/>
        <v>38</v>
      </c>
      <c r="AL8">
        <f t="shared" si="5"/>
        <v>36</v>
      </c>
    </row>
    <row r="9" spans="7:38" ht="45.75" thickBot="1">
      <c r="G9" s="2" t="s">
        <v>6</v>
      </c>
      <c r="H9" s="2" t="s">
        <v>7</v>
      </c>
      <c r="I9" s="2" t="s">
        <v>11</v>
      </c>
      <c r="J9" s="6" t="s">
        <v>1</v>
      </c>
      <c r="K9" s="6" t="s">
        <v>14</v>
      </c>
      <c r="L9" s="6" t="s">
        <v>2</v>
      </c>
      <c r="M9" s="6" t="s">
        <v>4</v>
      </c>
      <c r="N9" s="6" t="s">
        <v>12</v>
      </c>
      <c r="O9" s="6" t="s">
        <v>3</v>
      </c>
      <c r="P9" s="6" t="s">
        <v>24</v>
      </c>
      <c r="Q9" s="3" t="s">
        <v>15</v>
      </c>
      <c r="W9" t="s">
        <v>20</v>
      </c>
      <c r="X9">
        <f>SUM(X2:Y8)</f>
        <v>209</v>
      </c>
      <c r="AE9" t="s">
        <v>20</v>
      </c>
      <c r="AF9">
        <f>SUM(AF2:AG8)</f>
        <v>204</v>
      </c>
      <c r="AJ9" t="s">
        <v>20</v>
      </c>
      <c r="AK9">
        <f>SUM(AK2:AL8)</f>
        <v>233</v>
      </c>
    </row>
    <row r="10" spans="7:38" ht="20.25" customHeight="1">
      <c r="G10" s="18" t="s">
        <v>8</v>
      </c>
      <c r="H10" s="19">
        <v>75</v>
      </c>
      <c r="I10" s="5" t="s">
        <v>0</v>
      </c>
      <c r="J10" s="7">
        <v>66</v>
      </c>
      <c r="K10" s="8"/>
      <c r="L10" s="8">
        <v>66</v>
      </c>
      <c r="M10" s="8"/>
      <c r="N10" s="8">
        <v>63</v>
      </c>
      <c r="O10" s="8">
        <v>35</v>
      </c>
      <c r="P10" s="9">
        <v>45</v>
      </c>
      <c r="Q10" s="17">
        <f>IF(ISERROR(X11),"",X11)</f>
        <v>20.9</v>
      </c>
      <c r="W10" t="s">
        <v>21</v>
      </c>
      <c r="X10">
        <f>COUNT(V2:W8)</f>
        <v>10</v>
      </c>
      <c r="AE10" t="s">
        <v>21</v>
      </c>
      <c r="AF10">
        <f>COUNT(AD2:AE8)</f>
        <v>10</v>
      </c>
      <c r="AJ10" t="s">
        <v>21</v>
      </c>
      <c r="AK10">
        <f>COUNT(AI2:AJ8)</f>
        <v>10</v>
      </c>
    </row>
    <row r="11" spans="7:38" ht="20.25" customHeight="1">
      <c r="G11" s="18"/>
      <c r="H11" s="19"/>
      <c r="I11" s="5" t="s">
        <v>5</v>
      </c>
      <c r="J11" s="10">
        <v>60</v>
      </c>
      <c r="K11" s="11"/>
      <c r="L11" s="11">
        <v>60</v>
      </c>
      <c r="M11" s="11"/>
      <c r="N11" s="11">
        <v>59</v>
      </c>
      <c r="O11" s="11">
        <v>40</v>
      </c>
      <c r="P11" s="12">
        <v>47</v>
      </c>
      <c r="Q11" s="17"/>
      <c r="X11" s="1">
        <f>X9/X10</f>
        <v>20.9</v>
      </c>
      <c r="AF11" s="1">
        <f>AF9/AF10</f>
        <v>20.399999999999999</v>
      </c>
      <c r="AK11" s="1">
        <f>AK9/AK10</f>
        <v>23.3</v>
      </c>
    </row>
    <row r="12" spans="7:38" ht="20.25" customHeight="1">
      <c r="G12" s="18" t="s">
        <v>9</v>
      </c>
      <c r="H12" s="19">
        <v>79</v>
      </c>
      <c r="I12" s="5" t="s">
        <v>0</v>
      </c>
      <c r="J12" s="10">
        <v>70</v>
      </c>
      <c r="K12" s="11"/>
      <c r="L12" s="11">
        <v>68</v>
      </c>
      <c r="M12" s="11"/>
      <c r="N12" s="11">
        <v>67</v>
      </c>
      <c r="O12" s="11">
        <v>40</v>
      </c>
      <c r="P12" s="12">
        <v>47</v>
      </c>
      <c r="Q12" s="17">
        <f>IF(ISERROR(AF11),"",AF11)</f>
        <v>20.399999999999999</v>
      </c>
    </row>
    <row r="13" spans="7:38" ht="20.25" customHeight="1">
      <c r="G13" s="18"/>
      <c r="H13" s="19"/>
      <c r="I13" s="5" t="s">
        <v>5</v>
      </c>
      <c r="J13" s="10">
        <v>70</v>
      </c>
      <c r="K13" s="11"/>
      <c r="L13" s="11">
        <v>71</v>
      </c>
      <c r="M13" s="11"/>
      <c r="N13" s="11">
        <v>69</v>
      </c>
      <c r="O13" s="11">
        <v>35</v>
      </c>
      <c r="P13" s="12">
        <v>49</v>
      </c>
      <c r="Q13" s="17"/>
    </row>
    <row r="14" spans="7:38" ht="20.25" customHeight="1">
      <c r="G14" s="18" t="s">
        <v>10</v>
      </c>
      <c r="H14" s="19">
        <v>83</v>
      </c>
      <c r="I14" s="5" t="s">
        <v>0</v>
      </c>
      <c r="J14" s="10">
        <v>71</v>
      </c>
      <c r="K14" s="11"/>
      <c r="L14" s="11">
        <v>71</v>
      </c>
      <c r="M14" s="11"/>
      <c r="N14" s="11">
        <v>70</v>
      </c>
      <c r="O14" s="11">
        <v>39</v>
      </c>
      <c r="P14" s="12">
        <v>45</v>
      </c>
      <c r="Q14" s="17">
        <f>IF(ISERROR(AK11),"",AK11)</f>
        <v>23.3</v>
      </c>
    </row>
    <row r="15" spans="7:38" ht="20.25" customHeight="1" thickBot="1">
      <c r="G15" s="18"/>
      <c r="H15" s="19"/>
      <c r="I15" s="5" t="s">
        <v>5</v>
      </c>
      <c r="J15" s="13">
        <v>70</v>
      </c>
      <c r="K15" s="14"/>
      <c r="L15" s="14">
        <v>70</v>
      </c>
      <c r="M15" s="14"/>
      <c r="N15" s="14">
        <v>69</v>
      </c>
      <c r="O15" s="14">
        <v>45</v>
      </c>
      <c r="P15" s="15">
        <v>47</v>
      </c>
      <c r="Q15" s="17"/>
    </row>
    <row r="16" spans="7:38"/>
    <row r="17" spans="23:24"/>
    <row r="18" spans="23:24">
      <c r="X18" t="s">
        <v>23</v>
      </c>
    </row>
    <row r="19" spans="23:24">
      <c r="W19">
        <v>2012</v>
      </c>
      <c r="X19">
        <v>37.15</v>
      </c>
    </row>
    <row r="20" spans="23:24">
      <c r="W20">
        <v>2013</v>
      </c>
      <c r="X20">
        <v>23.2</v>
      </c>
    </row>
    <row r="21" spans="23:24">
      <c r="W21">
        <v>2014</v>
      </c>
      <c r="X21">
        <v>27.2</v>
      </c>
    </row>
    <row r="22" spans="23:24"/>
    <row r="23" spans="23:24"/>
    <row r="24" spans="23:24"/>
    <row r="25" spans="23:24"/>
    <row r="26" spans="23:24"/>
    <row r="27" spans="23:24"/>
    <row r="28" spans="23:24"/>
    <row r="29" spans="23:24"/>
    <row r="30" spans="23:24"/>
    <row r="31" spans="23:24"/>
    <row r="32" spans="23:24"/>
    <row r="33"/>
    <row r="34"/>
    <row r="35"/>
    <row r="36"/>
    <row r="37"/>
    <row r="38"/>
    <row r="39"/>
  </sheetData>
  <sheetProtection algorithmName="SHA-512" hashValue="TBo9+BPwPjD/GTcaKRIDiAj6NJ85xvdQ5z1+97o7jK9MW0t3eTexSuGPobFo1lWO1iaaJqPnxSzzmcGzkL3sHA==" saltValue="YlbSeHUQbLaX23dEJZUasA==" spinCount="100000" sheet="1" objects="1" scenarios="1"/>
  <mergeCells count="11">
    <mergeCell ref="Z1:AB1"/>
    <mergeCell ref="Q10:Q11"/>
    <mergeCell ref="Q12:Q13"/>
    <mergeCell ref="Q14:Q15"/>
    <mergeCell ref="G10:G11"/>
    <mergeCell ref="H10:H11"/>
    <mergeCell ref="G12:G13"/>
    <mergeCell ref="H12:H13"/>
    <mergeCell ref="G14:G15"/>
    <mergeCell ref="H14:H15"/>
    <mergeCell ref="J6:O7"/>
  </mergeCells>
  <pageMargins left="0.2" right="0.2" top="0.25" bottom="0.2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Focus School Tool</vt:lpstr>
      <vt:lpstr>'Focus School Tool'!Print_Area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Benjamin Macias</dc:creator>
  <cp:lastModifiedBy>rdegollado</cp:lastModifiedBy>
  <cp:lastPrinted>2015-01-12T16:21:30Z</cp:lastPrinted>
  <dcterms:created xsi:type="dcterms:W3CDTF">2015-01-06T15:06:29Z</dcterms:created>
  <dcterms:modified xsi:type="dcterms:W3CDTF">2015-02-18T14:57:14Z</dcterms:modified>
</cp:coreProperties>
</file>